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9555" windowHeight="7740"/>
  </bookViews>
  <sheets>
    <sheet name="Pontuação - Pós-Doutorado" sheetId="1" r:id="rId1"/>
  </sheets>
  <calcPr calcId="145621"/>
</workbook>
</file>

<file path=xl/calcChain.xml><?xml version="1.0" encoding="utf-8"?>
<calcChain xmlns="http://schemas.openxmlformats.org/spreadsheetml/2006/main">
  <c r="F45" i="1" l="1"/>
  <c r="F35" i="1"/>
  <c r="F13" i="1"/>
  <c r="F25" i="1"/>
  <c r="F42" i="1" l="1"/>
  <c r="F41" i="1"/>
  <c r="F21" i="1"/>
  <c r="F16" i="1"/>
  <c r="F61" i="1" l="1"/>
  <c r="F58" i="1"/>
  <c r="F59" i="1"/>
  <c r="F60" i="1"/>
  <c r="F57" i="1"/>
  <c r="F56" i="1"/>
  <c r="F55" i="1"/>
  <c r="F52" i="1"/>
  <c r="F40" i="1"/>
  <c r="F39" i="1"/>
  <c r="F32" i="1"/>
  <c r="F54" i="1" l="1"/>
  <c r="F22" i="1"/>
  <c r="F7" i="1"/>
  <c r="F8" i="1" s="1"/>
  <c r="F51" i="1"/>
  <c r="F50" i="1"/>
  <c r="F49" i="1"/>
  <c r="F48" i="1"/>
  <c r="F47" i="1"/>
  <c r="F46" i="1"/>
  <c r="F38" i="1"/>
  <c r="F37" i="1"/>
  <c r="F36" i="1"/>
  <c r="F31" i="1"/>
  <c r="F30" i="1"/>
  <c r="F29" i="1"/>
  <c r="F28" i="1"/>
  <c r="F27" i="1"/>
  <c r="F26" i="1"/>
  <c r="F20" i="1"/>
  <c r="F19" i="1"/>
  <c r="F18" i="1"/>
  <c r="F17" i="1"/>
  <c r="F15" i="1"/>
  <c r="F14" i="1"/>
  <c r="F34" i="1" l="1"/>
  <c r="F9" i="1"/>
  <c r="F10" i="1" s="1"/>
  <c r="F6" i="1" l="1"/>
  <c r="F3" i="1" s="1"/>
</calcChain>
</file>

<file path=xl/sharedStrings.xml><?xml version="1.0" encoding="utf-8"?>
<sst xmlns="http://schemas.openxmlformats.org/spreadsheetml/2006/main" count="114" uniqueCount="102">
  <si>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</si>
  <si>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</si>
  <si>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</si>
  <si>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</si>
  <si>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</si>
  <si>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</si>
  <si>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</si>
  <si>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Participação em PPG</t>
  </si>
  <si>
    <t>1.1</t>
  </si>
  <si>
    <t>1.2</t>
  </si>
  <si>
    <t>1.3</t>
  </si>
  <si>
    <t>Produção científica</t>
  </si>
  <si>
    <t>-</t>
  </si>
  <si>
    <t>2.1</t>
  </si>
  <si>
    <t>2.2</t>
  </si>
  <si>
    <t>2.3</t>
  </si>
  <si>
    <t>Patente registrada</t>
  </si>
  <si>
    <t>2.4</t>
  </si>
  <si>
    <t>2.5</t>
  </si>
  <si>
    <t>2.6</t>
  </si>
  <si>
    <t>2.7</t>
  </si>
  <si>
    <t>Orientações</t>
  </si>
  <si>
    <t>3.1</t>
  </si>
  <si>
    <t>3.2</t>
  </si>
  <si>
    <t>3.3</t>
  </si>
  <si>
    <t>3.4</t>
  </si>
  <si>
    <t>Orientação de TCC concluída em curso da UFFS.</t>
  </si>
  <si>
    <t>3.5</t>
  </si>
  <si>
    <t>3.6</t>
  </si>
  <si>
    <t>Orientação de monografia concluída em cursos de especialização da UFFS.</t>
  </si>
  <si>
    <t>Projeto</t>
  </si>
  <si>
    <t>4.1</t>
  </si>
  <si>
    <t>4.2</t>
  </si>
  <si>
    <t>4.3</t>
  </si>
  <si>
    <t>4.4</t>
  </si>
  <si>
    <t>Cargo administrativos</t>
  </si>
  <si>
    <t>5.1</t>
  </si>
  <si>
    <t>5.2</t>
  </si>
  <si>
    <t>5.3</t>
  </si>
  <si>
    <t>5.4</t>
  </si>
  <si>
    <t>5.5</t>
  </si>
  <si>
    <t>5.6</t>
  </si>
  <si>
    <t>Outros</t>
  </si>
  <si>
    <t>6.1</t>
  </si>
  <si>
    <t>Já gozou de afastamento para Pós Doutorado pela UFFS (0 -sim e 1 - não)</t>
  </si>
  <si>
    <t>6.2</t>
  </si>
  <si>
    <t>Aprovado no Estágio Probatório até dia dd/mm/aaa (1-sim e 0 - não)</t>
  </si>
  <si>
    <t>Tabela de pontuação no PIACD 2021-2022 -Pós Doutorado</t>
  </si>
  <si>
    <t>1.4</t>
  </si>
  <si>
    <t>Docente vinculado à Programa de Pós-Graduação Stricto Sensu na UFFS na data de publicação do edital de manifestação de interesse</t>
  </si>
  <si>
    <t>Membro de Grupo de Trabalho ativo para criação de Curso de Mestrado ou Doutorado ativo na UFFS, Campus Chapecó, com portaria publicada até a data de publicação do edital de manifestação de interesse</t>
  </si>
  <si>
    <t>Docente vinculado a PPG em outra IES autorizado pela UFFS no momento da publicação do edital de manifestação de interesse.</t>
  </si>
  <si>
    <t>Docente vinculado à Programa de Pós-Graduação Stricto Sensu em outra IES anterior ao ingresso na UFFS, no período de 2016 ao ingresso na UFFS.</t>
  </si>
  <si>
    <t>Obs.:</t>
  </si>
  <si>
    <t>Os itens apresentados no Grupo 1 Pontuam apenas uma vez</t>
  </si>
  <si>
    <t>Artigos em periódicos A1 ou A2 com publicação a partir de 2016</t>
  </si>
  <si>
    <t>2.8</t>
  </si>
  <si>
    <t>2.9</t>
  </si>
  <si>
    <t>Artigos em periódicos A3 ou A4 com publicação a partir de 2016.</t>
  </si>
  <si>
    <t>Artigos em periódicos B1 ou B2 com publicação a partir de 2016.</t>
  </si>
  <si>
    <t>Artigos em periódicos B3, B4, com publicação a partir de 2016.</t>
  </si>
  <si>
    <t>Artigo completo em evento Nacional ou Internacional com publicação a partir de 2016.</t>
  </si>
  <si>
    <t>Autor de livro com publicação a partir de 2016.</t>
  </si>
  <si>
    <t>Autor de capítulo de livro com publicação a partir de 2016.</t>
  </si>
  <si>
    <t>Tradução de artigo ou capítulo de livro.</t>
  </si>
  <si>
    <t>Orientação de tese de doutorado ou dissertação de mestrado defendidas em Curso da UFFS. Orientação de estágio pós doutoral concluídas na UFFS.</t>
  </si>
  <si>
    <t>Orientação de tese de doutorado, dissertação de mestrado defendidas em Curso reconhecido pela Capes, externo a UFFS.</t>
  </si>
  <si>
    <t>Orientação de tese de doutorado ou dissertação de mestrado em andamento em Curso da UFFS.</t>
  </si>
  <si>
    <t>Orientação de Iniciação Científica concluídas na UFFS por aluno, por ano</t>
  </si>
  <si>
    <t>3.7</t>
  </si>
  <si>
    <t>Orientação de bolsista aprovado em projeto de extensão institucionalizado na UFFS por aluno por ano</t>
  </si>
  <si>
    <t>4.5</t>
  </si>
  <si>
    <t>4.6</t>
  </si>
  <si>
    <t>4.7</t>
  </si>
  <si>
    <t>4.8</t>
  </si>
  <si>
    <t>Coordenador de projeto de pesquisa aprovado em órgão de fomento externo a partir de 2016.</t>
  </si>
  <si>
    <t>Coordenador de projeto de pesquisa institucionalizado na UFFS a partir de 2016, exceto os considerados no item 4.1.</t>
  </si>
  <si>
    <t>Colaborador de Projeto de pesquisa institucionalizado na UFFS  ou aprovado em órgão de fomento externo a partir de 2016.</t>
  </si>
  <si>
    <t xml:space="preserve">Coordenador de Projeto de Extensão ou Cultura institucionalizados; coordenador de projeto ou subprojeto do Programa Institucional de Bolsas de Iniciação à Docência - Pibid e Residência Pedagógica na UFFS, todos a partir de 2016. </t>
  </si>
  <si>
    <t>Colaborador em Projeto de Extensão ou Cultura institucionalizado na UFFS a partir de 2016.</t>
  </si>
  <si>
    <t>Coordenador de Grupo de pesquisa do CNPq ou da UFFS.</t>
  </si>
  <si>
    <t>Bolsista Produtividade (CNPq).</t>
  </si>
  <si>
    <t>Integrante de grupo de pesquisa na UFFS ou outras IES.</t>
  </si>
  <si>
    <t>Cargo de gestão exercido a partir de 2015 pelo período mínimo de 6 meses consecutivos (aqueles aos quais são passíveis de atribuição de FCC, FG ou CD)</t>
  </si>
  <si>
    <t>Membro titular do Conselho Curador; Coordenador adjunto de curso de graduação ou pós-graduação; coordenador adjunto de extensão e coordenador adjunto de cultura a partir de 2016 pelo período mínimo de 6 meses consecutivos.</t>
  </si>
  <si>
    <t>Membro titular do CONSUNI, Conselho de Campus, CPPD, NPPD, CAP,  CAEC, CAD, CEP, CEUA, CIBIO, tutor de Programa de Educação Tutorial - PET, a partir de 2016 por um período mínimo de 6 meses consecutivos.</t>
  </si>
  <si>
    <t>Membro suplente de CONSUNI, Conselho de Campus, Conselho Curador, CPPD, NPPD, CAP, CAEC, CAD, Conselho de Ética, a partir de 2016 por um período mínimo de 6 meses consecutivos.</t>
  </si>
  <si>
    <t>Membro titular de colegiado de Curso, NDE, coordenador de estágio, NAP, CPPAD, CPA  a partir de 2016 por um período mínimo de 6 meses consecutivos.</t>
  </si>
  <si>
    <t>Membro suplente de colegiado de Curso, NDE, NAP, CPPAD, CPA  a partir de 2016 por um período mínimo de 6 meses consecutivos.</t>
  </si>
  <si>
    <t>5.7</t>
  </si>
  <si>
    <t>Editor de Periódico ou participar do Comissão Permanente de Periódicos da UFFS.</t>
  </si>
  <si>
    <t>6.3</t>
  </si>
  <si>
    <t>6.4</t>
  </si>
  <si>
    <t>6.5</t>
  </si>
  <si>
    <t>6.6</t>
  </si>
  <si>
    <t>6.7</t>
  </si>
  <si>
    <t>Coordenação de grupo de estudo institucionalizado na UFFS</t>
  </si>
  <si>
    <t>Integrante de grupo de estudo institucionalizado na UFFS</t>
  </si>
  <si>
    <t>Coordenador de grupo de trabalho ou comissões no âmbito do fórum das licenciaturas da UFFS</t>
  </si>
  <si>
    <t>Integrante de grupo de trabalho ou comissões no âmbito do fórum das licenciaturas da UFFS</t>
  </si>
  <si>
    <t>Créditos em ensino na UFFS no último biênio (2019-2020) – por crédito</t>
  </si>
  <si>
    <t>Chapecó, SC, ____/_____/2020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</si>
</sst>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A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2" borderId="3" xfId="0" applyFont="1" applyFill="1" applyBorder="1" applyAlignment="1" applyProtection="1">
      <alignment vertical="justify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>
      <alignment horizontal="center" vertical="distributed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justify" vertical="justify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justify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1" fillId="0" borderId="0" xfId="0" applyFont="1" applyBorder="1"/>
    <xf numFmtId="0" fontId="0" fillId="0" borderId="1" xfId="0" applyFont="1" applyBorder="1" applyAlignment="1">
      <alignment horizontal="justify" vertical="center" wrapText="1"/>
    </xf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ont="1" applyAlignment="1" applyProtection="1">
      <alignment vertical="justify"/>
      <protection hidden="1"/>
    </xf>
    <xf numFmtId="0" fontId="0" fillId="0" borderId="0" xfId="0" applyFill="1" applyProtection="1">
      <protection hidden="1"/>
    </xf>
    <xf numFmtId="0" fontId="0" fillId="0" borderId="6" xfId="0" applyFill="1" applyBorder="1" applyAlignment="1" applyProtection="1">
      <alignment horizontal="center" vertical="distributed"/>
      <protection hidden="1"/>
    </xf>
    <xf numFmtId="0" fontId="0" fillId="0" borderId="6" xfId="0" applyBorder="1" applyAlignment="1" applyProtection="1">
      <alignment horizontal="center" vertical="distributed"/>
      <protection hidden="1"/>
    </xf>
    <xf numFmtId="0" fontId="0" fillId="0" borderId="7" xfId="0" applyBorder="1" applyAlignment="1" applyProtection="1">
      <alignment horizontal="center" vertical="distributed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vertical="justify"/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justify" vertical="justify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" xfId="0" applyFont="1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justify" vertical="justify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justify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justify" vertical="center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1" xfId="0" applyFont="1" applyBorder="1" applyProtection="1"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>
      <alignment horizontal="justify" vertical="center" wrapText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justify" vertical="center" wrapText="1"/>
      <protection hidden="1"/>
    </xf>
    <xf numFmtId="0" fontId="0" fillId="0" borderId="1" xfId="0" applyFont="1" applyFill="1" applyBorder="1" applyAlignment="1" applyProtection="1">
      <alignment horizontal="justify" vertical="center" wrapText="1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Protection="1">
      <protection hidden="1"/>
    </xf>
    <xf numFmtId="0" fontId="0" fillId="0" borderId="0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justify"/>
      <protection hidden="1"/>
    </xf>
    <xf numFmtId="0" fontId="0" fillId="2" borderId="1" xfId="0" applyFont="1" applyFill="1" applyBorder="1" applyAlignment="1" applyProtection="1">
      <alignment horizontal="center" vertical="justify"/>
      <protection locked="0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B1" workbookViewId="0">
      <selection activeCell="I7" sqref="I7"/>
    </sheetView>
  </sheetViews>
  <sheetFormatPr defaultRowHeight="15" x14ac:dyDescent="0.25"/>
  <cols>
    <col min="1" max="1" width="6.7109375" style="23" customWidth="1"/>
    <col min="2" max="2" width="42" style="14" customWidth="1"/>
    <col min="3" max="3" width="8.42578125" style="24" customWidth="1"/>
    <col min="4" max="4" width="12.28515625" customWidth="1"/>
    <col min="5" max="5" width="10.28515625" customWidth="1"/>
    <col min="6" max="6" width="10.140625" customWidth="1"/>
    <col min="7" max="7" width="2.42578125" customWidth="1"/>
  </cols>
  <sheetData>
    <row r="1" spans="1:7" s="25" customFormat="1" ht="18.75" x14ac:dyDescent="0.25">
      <c r="A1" s="84" t="s">
        <v>47</v>
      </c>
      <c r="B1" s="84"/>
      <c r="C1" s="84"/>
      <c r="D1" s="84"/>
      <c r="E1" s="84"/>
      <c r="F1" s="84"/>
    </row>
    <row r="2" spans="1:7" s="25" customFormat="1" x14ac:dyDescent="0.25">
      <c r="A2" s="26"/>
      <c r="B2" s="27"/>
      <c r="C2" s="28"/>
    </row>
    <row r="3" spans="1:7" x14ac:dyDescent="0.25">
      <c r="A3" s="1" t="s">
        <v>0</v>
      </c>
      <c r="B3" s="85"/>
      <c r="C3" s="85"/>
      <c r="D3" s="86" t="s">
        <v>1</v>
      </c>
      <c r="E3" s="86"/>
      <c r="F3" s="81">
        <f>F6+F13+F25+F34+F45+F54</f>
        <v>0</v>
      </c>
    </row>
    <row r="4" spans="1:7" ht="15.75" thickBot="1" x14ac:dyDescent="0.3">
      <c r="A4" s="2" t="s">
        <v>2</v>
      </c>
      <c r="B4" s="3"/>
      <c r="C4" s="4"/>
      <c r="D4" s="25"/>
      <c r="E4" s="25"/>
      <c r="F4" s="25"/>
    </row>
    <row r="5" spans="1:7" ht="45.75" thickBot="1" x14ac:dyDescent="0.3">
      <c r="A5" s="87"/>
      <c r="B5" s="88"/>
      <c r="C5" s="29" t="s">
        <v>3</v>
      </c>
      <c r="D5" s="30" t="s">
        <v>4</v>
      </c>
      <c r="E5" s="30" t="s">
        <v>5</v>
      </c>
      <c r="F5" s="31" t="s">
        <v>6</v>
      </c>
      <c r="G5" s="5"/>
    </row>
    <row r="6" spans="1:7" x14ac:dyDescent="0.25">
      <c r="A6" s="32">
        <v>1</v>
      </c>
      <c r="B6" s="33" t="s">
        <v>7</v>
      </c>
      <c r="C6" s="34"/>
      <c r="D6" s="35"/>
      <c r="E6" s="35">
        <v>4</v>
      </c>
      <c r="F6" s="35">
        <f>SUM(F7:F10)</f>
        <v>0</v>
      </c>
    </row>
    <row r="7" spans="1:7" ht="60" x14ac:dyDescent="0.25">
      <c r="A7" s="36" t="s">
        <v>8</v>
      </c>
      <c r="B7" s="37" t="s">
        <v>49</v>
      </c>
      <c r="C7" s="8"/>
      <c r="D7" s="42">
        <v>4</v>
      </c>
      <c r="E7" s="42">
        <v>4</v>
      </c>
      <c r="F7" s="42">
        <f>IF(C7=0,0,4)</f>
        <v>0</v>
      </c>
    </row>
    <row r="8" spans="1:7" ht="75" x14ac:dyDescent="0.25">
      <c r="A8" s="36" t="s">
        <v>9</v>
      </c>
      <c r="B8" s="38" t="s">
        <v>50</v>
      </c>
      <c r="C8" s="8"/>
      <c r="D8" s="42">
        <v>1.5</v>
      </c>
      <c r="E8" s="42">
        <v>1.5</v>
      </c>
      <c r="F8" s="42">
        <f>IF(F7&gt;0,0,(IF(C8=0,0,1.5)))</f>
        <v>0</v>
      </c>
    </row>
    <row r="9" spans="1:7" ht="60" x14ac:dyDescent="0.25">
      <c r="A9" s="36" t="s">
        <v>10</v>
      </c>
      <c r="B9" s="37" t="s">
        <v>51</v>
      </c>
      <c r="C9" s="8"/>
      <c r="D9" s="42">
        <v>1</v>
      </c>
      <c r="E9" s="42">
        <v>1</v>
      </c>
      <c r="F9" s="42">
        <f>IF(F7+F8&gt;0,0,(IF(C9=0,0,1)))</f>
        <v>0</v>
      </c>
    </row>
    <row r="10" spans="1:7" ht="60" x14ac:dyDescent="0.25">
      <c r="A10" s="36" t="s">
        <v>48</v>
      </c>
      <c r="B10" s="39" t="s">
        <v>52</v>
      </c>
      <c r="C10" s="8"/>
      <c r="D10" s="42">
        <v>1</v>
      </c>
      <c r="E10" s="42">
        <v>1</v>
      </c>
      <c r="F10" s="42">
        <f>IF(F7+F8+F9&gt;0,0,(IF(C10=0,0,1)))</f>
        <v>0</v>
      </c>
    </row>
    <row r="11" spans="1:7" ht="30" customHeight="1" x14ac:dyDescent="0.25">
      <c r="A11" s="43" t="s">
        <v>53</v>
      </c>
      <c r="B11" s="83" t="s">
        <v>54</v>
      </c>
      <c r="C11" s="83"/>
      <c r="D11" s="83"/>
      <c r="E11" s="83"/>
      <c r="F11" s="83"/>
    </row>
    <row r="12" spans="1:7" x14ac:dyDescent="0.25">
      <c r="A12" s="44"/>
      <c r="B12" s="27"/>
      <c r="C12" s="45"/>
      <c r="D12" s="46"/>
      <c r="E12" s="46"/>
      <c r="F12" s="46"/>
    </row>
    <row r="13" spans="1:7" s="15" customFormat="1" x14ac:dyDescent="0.25">
      <c r="A13" s="47">
        <v>2</v>
      </c>
      <c r="B13" s="48" t="s">
        <v>11</v>
      </c>
      <c r="C13" s="49"/>
      <c r="D13" s="50"/>
      <c r="E13" s="50" t="s">
        <v>12</v>
      </c>
      <c r="F13" s="50">
        <f>SUM(F14:F22)</f>
        <v>0</v>
      </c>
    </row>
    <row r="14" spans="1:7" ht="30" x14ac:dyDescent="0.25">
      <c r="A14" s="6" t="s">
        <v>13</v>
      </c>
      <c r="B14" s="7" t="s">
        <v>55</v>
      </c>
      <c r="C14" s="8"/>
      <c r="D14" s="42">
        <v>0.5</v>
      </c>
      <c r="E14" s="42" t="s">
        <v>12</v>
      </c>
      <c r="F14" s="42">
        <f>C14*D14</f>
        <v>0</v>
      </c>
    </row>
    <row r="15" spans="1:7" ht="30.75" thickBot="1" x14ac:dyDescent="0.3">
      <c r="A15" s="6" t="s">
        <v>14</v>
      </c>
      <c r="B15" s="7" t="s">
        <v>58</v>
      </c>
      <c r="C15" s="8"/>
      <c r="D15" s="42">
        <v>0.4</v>
      </c>
      <c r="E15" s="42" t="s">
        <v>12</v>
      </c>
      <c r="F15" s="42">
        <f>C15*D15</f>
        <v>0</v>
      </c>
    </row>
    <row r="16" spans="1:7" ht="30.75" thickBot="1" x14ac:dyDescent="0.3">
      <c r="A16" s="6" t="s">
        <v>15</v>
      </c>
      <c r="B16" s="51" t="s">
        <v>59</v>
      </c>
      <c r="C16" s="8"/>
      <c r="D16" s="42">
        <v>0.25</v>
      </c>
      <c r="E16" s="42">
        <v>1</v>
      </c>
      <c r="F16" s="42">
        <f>IF(C16*D16&lt;E16,C16*D16,E16)</f>
        <v>0</v>
      </c>
    </row>
    <row r="17" spans="1:6" ht="30" x14ac:dyDescent="0.25">
      <c r="A17" s="6" t="s">
        <v>17</v>
      </c>
      <c r="B17" s="7" t="s">
        <v>60</v>
      </c>
      <c r="C17" s="8"/>
      <c r="D17" s="42">
        <v>0.2</v>
      </c>
      <c r="E17" s="42">
        <v>0.8</v>
      </c>
      <c r="F17" s="42">
        <f>IF(C17*D17&lt;E17,C17*D17,E17)</f>
        <v>0</v>
      </c>
    </row>
    <row r="18" spans="1:6" ht="35.25" customHeight="1" x14ac:dyDescent="0.25">
      <c r="A18" s="6" t="s">
        <v>18</v>
      </c>
      <c r="B18" s="52" t="s">
        <v>61</v>
      </c>
      <c r="C18" s="8"/>
      <c r="D18" s="42">
        <v>0.2</v>
      </c>
      <c r="E18" s="42">
        <v>0.8</v>
      </c>
      <c r="F18" s="42">
        <f t="shared" ref="F18:F22" si="0">IF(C18*D18&lt;E18,C18*D18,E18)</f>
        <v>0</v>
      </c>
    </row>
    <row r="19" spans="1:6" ht="30" x14ac:dyDescent="0.25">
      <c r="A19" s="6" t="s">
        <v>19</v>
      </c>
      <c r="B19" s="52" t="s">
        <v>62</v>
      </c>
      <c r="C19" s="8"/>
      <c r="D19" s="42">
        <v>0.5</v>
      </c>
      <c r="E19" s="42">
        <v>2</v>
      </c>
      <c r="F19" s="42">
        <f t="shared" si="0"/>
        <v>0</v>
      </c>
    </row>
    <row r="20" spans="1:6" ht="30" x14ac:dyDescent="0.25">
      <c r="A20" s="6" t="s">
        <v>20</v>
      </c>
      <c r="B20" s="7" t="s">
        <v>63</v>
      </c>
      <c r="C20" s="8"/>
      <c r="D20" s="42">
        <v>0.3</v>
      </c>
      <c r="E20" s="42">
        <v>1.5</v>
      </c>
      <c r="F20" s="42">
        <f t="shared" si="0"/>
        <v>0</v>
      </c>
    </row>
    <row r="21" spans="1:6" x14ac:dyDescent="0.25">
      <c r="A21" s="6" t="s">
        <v>56</v>
      </c>
      <c r="B21" s="7" t="s">
        <v>16</v>
      </c>
      <c r="C21" s="8"/>
      <c r="D21" s="42">
        <v>0.5</v>
      </c>
      <c r="E21" s="42" t="s">
        <v>12</v>
      </c>
      <c r="F21" s="42">
        <f>C21*D21</f>
        <v>0</v>
      </c>
    </row>
    <row r="22" spans="1:6" x14ac:dyDescent="0.25">
      <c r="A22" s="6" t="s">
        <v>57</v>
      </c>
      <c r="B22" s="53" t="s">
        <v>64</v>
      </c>
      <c r="C22" s="8"/>
      <c r="D22" s="42">
        <v>0.2</v>
      </c>
      <c r="E22" s="42">
        <v>0.4</v>
      </c>
      <c r="F22" s="42">
        <f t="shared" si="0"/>
        <v>0</v>
      </c>
    </row>
    <row r="23" spans="1:6" x14ac:dyDescent="0.25">
      <c r="A23" s="10"/>
      <c r="B23" s="41"/>
      <c r="C23" s="54"/>
      <c r="D23" s="55"/>
      <c r="E23" s="55"/>
      <c r="F23" s="55"/>
    </row>
    <row r="24" spans="1:6" x14ac:dyDescent="0.25">
      <c r="A24" s="13"/>
      <c r="B24" s="27"/>
      <c r="C24" s="56"/>
      <c r="D24" s="57"/>
      <c r="E24" s="57"/>
      <c r="F24" s="57"/>
    </row>
    <row r="25" spans="1:6" s="15" customFormat="1" x14ac:dyDescent="0.25">
      <c r="A25" s="47">
        <v>3</v>
      </c>
      <c r="B25" s="48" t="s">
        <v>21</v>
      </c>
      <c r="C25" s="49"/>
      <c r="D25" s="50"/>
      <c r="E25" s="50" t="s">
        <v>12</v>
      </c>
      <c r="F25" s="50">
        <f>SUM(F26:F32)</f>
        <v>0</v>
      </c>
    </row>
    <row r="26" spans="1:6" ht="60" x14ac:dyDescent="0.25">
      <c r="A26" s="36" t="s">
        <v>22</v>
      </c>
      <c r="B26" s="37" t="s">
        <v>65</v>
      </c>
      <c r="C26" s="8"/>
      <c r="D26" s="62">
        <v>0.5</v>
      </c>
      <c r="E26" s="62" t="s">
        <v>12</v>
      </c>
      <c r="F26" s="42">
        <f>C26*D26</f>
        <v>0</v>
      </c>
    </row>
    <row r="27" spans="1:6" ht="53.25" customHeight="1" x14ac:dyDescent="0.25">
      <c r="A27" s="36" t="s">
        <v>23</v>
      </c>
      <c r="B27" s="59" t="s">
        <v>66</v>
      </c>
      <c r="C27" s="8"/>
      <c r="D27" s="62">
        <v>0.25</v>
      </c>
      <c r="E27" s="62" t="s">
        <v>12</v>
      </c>
      <c r="F27" s="42">
        <f>C27*D27</f>
        <v>0</v>
      </c>
    </row>
    <row r="28" spans="1:6" ht="45" x14ac:dyDescent="0.25">
      <c r="A28" s="36" t="s">
        <v>24</v>
      </c>
      <c r="B28" s="59" t="s">
        <v>67</v>
      </c>
      <c r="C28" s="8"/>
      <c r="D28" s="62">
        <v>0.25</v>
      </c>
      <c r="E28" s="62" t="s">
        <v>12</v>
      </c>
      <c r="F28" s="42">
        <f>C28*D28</f>
        <v>0</v>
      </c>
    </row>
    <row r="29" spans="1:6" ht="30" x14ac:dyDescent="0.25">
      <c r="A29" s="36" t="s">
        <v>25</v>
      </c>
      <c r="B29" s="60" t="s">
        <v>26</v>
      </c>
      <c r="C29" s="8"/>
      <c r="D29" s="62">
        <v>0.15</v>
      </c>
      <c r="E29" s="42">
        <v>1.2</v>
      </c>
      <c r="F29" s="42">
        <f>IF(C29*D29&lt;E29,C29*D29,E29)</f>
        <v>0</v>
      </c>
    </row>
    <row r="30" spans="1:6" ht="30" x14ac:dyDescent="0.25">
      <c r="A30" s="36" t="s">
        <v>27</v>
      </c>
      <c r="B30" s="37" t="s">
        <v>68</v>
      </c>
      <c r="C30" s="8"/>
      <c r="D30" s="62">
        <v>0.2</v>
      </c>
      <c r="E30" s="42">
        <v>1.6</v>
      </c>
      <c r="F30" s="42">
        <f t="shared" ref="F30:F32" si="1">IF(C30*D30&lt;E30,C30*D30,E30)</f>
        <v>0</v>
      </c>
    </row>
    <row r="31" spans="1:6" ht="30" x14ac:dyDescent="0.25">
      <c r="A31" s="36" t="s">
        <v>28</v>
      </c>
      <c r="B31" s="37" t="s">
        <v>29</v>
      </c>
      <c r="C31" s="8"/>
      <c r="D31" s="62">
        <v>0.2</v>
      </c>
      <c r="E31" s="42">
        <v>1.6</v>
      </c>
      <c r="F31" s="42">
        <f t="shared" si="1"/>
        <v>0</v>
      </c>
    </row>
    <row r="32" spans="1:6" ht="45" x14ac:dyDescent="0.25">
      <c r="A32" s="36" t="s">
        <v>69</v>
      </c>
      <c r="B32" s="61" t="s">
        <v>70</v>
      </c>
      <c r="C32" s="8"/>
      <c r="D32" s="62">
        <v>0.1</v>
      </c>
      <c r="E32" s="42">
        <v>0.4</v>
      </c>
      <c r="F32" s="42">
        <f t="shared" si="1"/>
        <v>0</v>
      </c>
    </row>
    <row r="33" spans="1:7" x14ac:dyDescent="0.25">
      <c r="A33" s="13"/>
      <c r="B33" s="27"/>
      <c r="C33" s="56"/>
      <c r="D33" s="57"/>
      <c r="E33" s="57"/>
      <c r="F33" s="57"/>
    </row>
    <row r="34" spans="1:7" s="15" customFormat="1" x14ac:dyDescent="0.25">
      <c r="A34" s="47">
        <v>4</v>
      </c>
      <c r="B34" s="63" t="s">
        <v>30</v>
      </c>
      <c r="C34" s="68"/>
      <c r="D34" s="67"/>
      <c r="E34" s="50">
        <v>2.5</v>
      </c>
      <c r="F34" s="50">
        <f>IF(SUM(F35:F42)&lt;2.5,SUM(F35:F42),2.5)</f>
        <v>0</v>
      </c>
    </row>
    <row r="35" spans="1:7" ht="45" x14ac:dyDescent="0.25">
      <c r="A35" s="36" t="s">
        <v>31</v>
      </c>
      <c r="B35" s="59" t="s">
        <v>75</v>
      </c>
      <c r="C35" s="8"/>
      <c r="D35" s="62">
        <v>0.5</v>
      </c>
      <c r="E35" s="42">
        <v>2.5</v>
      </c>
      <c r="F35" s="42">
        <f>IF(C35*D35&lt;E35,C35*D35,E35)</f>
        <v>0</v>
      </c>
    </row>
    <row r="36" spans="1:7" ht="45" x14ac:dyDescent="0.25">
      <c r="A36" s="36" t="s">
        <v>32</v>
      </c>
      <c r="B36" s="60" t="s">
        <v>76</v>
      </c>
      <c r="C36" s="8"/>
      <c r="D36" s="62">
        <v>0.4</v>
      </c>
      <c r="E36" s="42">
        <v>2</v>
      </c>
      <c r="F36" s="42">
        <f>IF(C36*D36&lt;E36,C36*D36,E36)</f>
        <v>0</v>
      </c>
    </row>
    <row r="37" spans="1:7" ht="45" x14ac:dyDescent="0.25">
      <c r="A37" s="36" t="s">
        <v>33</v>
      </c>
      <c r="B37" s="60" t="s">
        <v>77</v>
      </c>
      <c r="C37" s="8"/>
      <c r="D37" s="62">
        <v>0.2</v>
      </c>
      <c r="E37" s="42">
        <v>1</v>
      </c>
      <c r="F37" s="42">
        <f t="shared" ref="F37:F40" si="2">IF(C37*D37&lt;E37,C37*D37,E37)</f>
        <v>0</v>
      </c>
    </row>
    <row r="38" spans="1:7" ht="90" x14ac:dyDescent="0.25">
      <c r="A38" s="36" t="s">
        <v>34</v>
      </c>
      <c r="B38" s="60" t="s">
        <v>78</v>
      </c>
      <c r="C38" s="8"/>
      <c r="D38" s="62">
        <v>0.3</v>
      </c>
      <c r="E38" s="42">
        <v>1.5</v>
      </c>
      <c r="F38" s="42">
        <f t="shared" si="2"/>
        <v>0</v>
      </c>
    </row>
    <row r="39" spans="1:7" ht="45" x14ac:dyDescent="0.25">
      <c r="A39" s="36" t="s">
        <v>71</v>
      </c>
      <c r="B39" s="61" t="s">
        <v>79</v>
      </c>
      <c r="C39" s="8"/>
      <c r="D39" s="62">
        <v>0.15</v>
      </c>
      <c r="E39" s="42">
        <v>0.75</v>
      </c>
      <c r="F39" s="42">
        <f t="shared" si="2"/>
        <v>0</v>
      </c>
    </row>
    <row r="40" spans="1:7" ht="30" x14ac:dyDescent="0.25">
      <c r="A40" s="36" t="s">
        <v>72</v>
      </c>
      <c r="B40" s="61" t="s">
        <v>80</v>
      </c>
      <c r="C40" s="8"/>
      <c r="D40" s="62">
        <v>0.3</v>
      </c>
      <c r="E40" s="42">
        <v>0.9</v>
      </c>
      <c r="F40" s="42">
        <f t="shared" si="2"/>
        <v>0</v>
      </c>
    </row>
    <row r="41" spans="1:7" x14ac:dyDescent="0.25">
      <c r="A41" s="36" t="s">
        <v>73</v>
      </c>
      <c r="B41" s="64" t="s">
        <v>81</v>
      </c>
      <c r="C41" s="8"/>
      <c r="D41" s="62">
        <v>0.6</v>
      </c>
      <c r="E41" s="42" t="s">
        <v>12</v>
      </c>
      <c r="F41" s="42">
        <f>C41*D41</f>
        <v>0</v>
      </c>
    </row>
    <row r="42" spans="1:7" ht="30" x14ac:dyDescent="0.25">
      <c r="A42" s="36" t="s">
        <v>74</v>
      </c>
      <c r="B42" s="65" t="s">
        <v>82</v>
      </c>
      <c r="C42" s="8"/>
      <c r="D42" s="62">
        <v>0.2</v>
      </c>
      <c r="E42" s="42">
        <v>0.6</v>
      </c>
      <c r="F42" s="42">
        <f>IF(C42*D42&lt;E42,C42*D42,E42)</f>
        <v>0</v>
      </c>
    </row>
    <row r="43" spans="1:7" x14ac:dyDescent="0.25">
      <c r="A43" s="40"/>
      <c r="B43" s="41"/>
      <c r="C43" s="70"/>
      <c r="D43" s="70"/>
      <c r="E43" s="55"/>
      <c r="F43" s="55"/>
    </row>
    <row r="44" spans="1:7" x14ac:dyDescent="0.25">
      <c r="A44" s="44"/>
      <c r="B44" s="27"/>
      <c r="C44" s="56"/>
      <c r="D44" s="57"/>
      <c r="E44" s="57"/>
      <c r="F44" s="57"/>
    </row>
    <row r="45" spans="1:7" s="15" customFormat="1" x14ac:dyDescent="0.25">
      <c r="A45" s="47">
        <v>5</v>
      </c>
      <c r="B45" s="48" t="s">
        <v>35</v>
      </c>
      <c r="C45" s="66"/>
      <c r="D45" s="67"/>
      <c r="E45" s="50">
        <v>1.5</v>
      </c>
      <c r="F45" s="50">
        <f>IF(SUM(F46:F52)&lt;1.5,SUM(F46:F52),1.5)</f>
        <v>0</v>
      </c>
      <c r="G45" s="17"/>
    </row>
    <row r="46" spans="1:7" ht="62.25" customHeight="1" x14ac:dyDescent="0.25">
      <c r="A46" s="6" t="s">
        <v>36</v>
      </c>
      <c r="B46" s="18" t="s">
        <v>83</v>
      </c>
      <c r="C46" s="8"/>
      <c r="D46" s="9">
        <v>1</v>
      </c>
      <c r="E46" s="9">
        <v>1</v>
      </c>
      <c r="F46" s="16">
        <f t="shared" ref="F46:F52" si="3">IF(C46*D46&lt;E46,C46*D46,E46)</f>
        <v>0</v>
      </c>
      <c r="G46" s="19"/>
    </row>
    <row r="47" spans="1:7" ht="90" x14ac:dyDescent="0.25">
      <c r="A47" s="6" t="s">
        <v>37</v>
      </c>
      <c r="B47" s="18" t="s">
        <v>84</v>
      </c>
      <c r="C47" s="8"/>
      <c r="D47" s="9">
        <v>0.4</v>
      </c>
      <c r="E47" s="9">
        <v>0.4</v>
      </c>
      <c r="F47" s="16">
        <f t="shared" si="3"/>
        <v>0</v>
      </c>
      <c r="G47" s="19"/>
    </row>
    <row r="48" spans="1:7" ht="75" x14ac:dyDescent="0.25">
      <c r="A48" s="6" t="s">
        <v>38</v>
      </c>
      <c r="B48" s="18" t="s">
        <v>85</v>
      </c>
      <c r="C48" s="8"/>
      <c r="D48" s="9">
        <v>0.3</v>
      </c>
      <c r="E48" s="9">
        <v>0.6</v>
      </c>
      <c r="F48" s="16">
        <f t="shared" si="3"/>
        <v>0</v>
      </c>
      <c r="G48" s="19"/>
    </row>
    <row r="49" spans="1:7" ht="75" x14ac:dyDescent="0.25">
      <c r="A49" s="6" t="s">
        <v>39</v>
      </c>
      <c r="B49" s="18" t="s">
        <v>86</v>
      </c>
      <c r="C49" s="8"/>
      <c r="D49" s="9">
        <v>0.15</v>
      </c>
      <c r="E49" s="9">
        <v>0.3</v>
      </c>
      <c r="F49" s="16">
        <f t="shared" si="3"/>
        <v>0</v>
      </c>
      <c r="G49" s="19"/>
    </row>
    <row r="50" spans="1:7" ht="60" x14ac:dyDescent="0.25">
      <c r="A50" s="6" t="s">
        <v>40</v>
      </c>
      <c r="B50" s="18" t="s">
        <v>87</v>
      </c>
      <c r="C50" s="8"/>
      <c r="D50" s="16">
        <v>0.2</v>
      </c>
      <c r="E50" s="16">
        <v>0.4</v>
      </c>
      <c r="F50" s="16">
        <f t="shared" si="3"/>
        <v>0</v>
      </c>
      <c r="G50" s="19"/>
    </row>
    <row r="51" spans="1:7" ht="45" x14ac:dyDescent="0.25">
      <c r="A51" s="6" t="s">
        <v>41</v>
      </c>
      <c r="B51" s="18" t="s">
        <v>88</v>
      </c>
      <c r="C51" s="8"/>
      <c r="D51" s="16">
        <v>0.1</v>
      </c>
      <c r="E51" s="16">
        <v>0.2</v>
      </c>
      <c r="F51" s="16">
        <f t="shared" si="3"/>
        <v>0</v>
      </c>
      <c r="G51" s="19"/>
    </row>
    <row r="52" spans="1:7" ht="30" x14ac:dyDescent="0.25">
      <c r="A52" s="6" t="s">
        <v>89</v>
      </c>
      <c r="B52" s="58" t="s">
        <v>90</v>
      </c>
      <c r="C52" s="8"/>
      <c r="D52" s="16">
        <v>0.3</v>
      </c>
      <c r="E52" s="16">
        <v>0.6</v>
      </c>
      <c r="F52" s="16">
        <f t="shared" si="3"/>
        <v>0</v>
      </c>
      <c r="G52" s="19"/>
    </row>
    <row r="53" spans="1:7" x14ac:dyDescent="0.25">
      <c r="A53" s="40"/>
      <c r="B53" s="77"/>
      <c r="C53" s="78"/>
      <c r="D53" s="79"/>
      <c r="E53" s="79"/>
      <c r="F53" s="79"/>
      <c r="G53" s="19"/>
    </row>
    <row r="54" spans="1:7" s="15" customFormat="1" x14ac:dyDescent="0.25">
      <c r="A54" s="47">
        <v>6</v>
      </c>
      <c r="B54" s="72" t="s">
        <v>42</v>
      </c>
      <c r="C54" s="49"/>
      <c r="D54" s="50"/>
      <c r="E54" s="50"/>
      <c r="F54" s="49">
        <f>SUM(F55:F61)</f>
        <v>0</v>
      </c>
      <c r="G54" s="17"/>
    </row>
    <row r="55" spans="1:7" ht="30" x14ac:dyDescent="0.25">
      <c r="A55" s="36" t="s">
        <v>43</v>
      </c>
      <c r="B55" s="73" t="s">
        <v>44</v>
      </c>
      <c r="C55" s="8"/>
      <c r="D55" s="62">
        <v>1</v>
      </c>
      <c r="E55" s="62">
        <v>1</v>
      </c>
      <c r="F55" s="42">
        <f>IF(C55=0,0,1)</f>
        <v>0</v>
      </c>
      <c r="G55" s="19"/>
    </row>
    <row r="56" spans="1:7" ht="30" x14ac:dyDescent="0.25">
      <c r="A56" s="36" t="s">
        <v>45</v>
      </c>
      <c r="B56" s="74" t="s">
        <v>46</v>
      </c>
      <c r="C56" s="8"/>
      <c r="D56" s="62">
        <v>1</v>
      </c>
      <c r="E56" s="62">
        <v>1</v>
      </c>
      <c r="F56" s="42">
        <f>IF(C56=0,0,1)</f>
        <v>0</v>
      </c>
      <c r="G56" s="19"/>
    </row>
    <row r="57" spans="1:7" ht="30" x14ac:dyDescent="0.25">
      <c r="A57" s="36" t="s">
        <v>91</v>
      </c>
      <c r="B57" s="74" t="s">
        <v>96</v>
      </c>
      <c r="C57" s="8"/>
      <c r="D57" s="62">
        <v>0.3</v>
      </c>
      <c r="E57" s="62" t="s">
        <v>12</v>
      </c>
      <c r="F57" s="42">
        <f>IF(C57*D57&lt;E57,C57*D57,E57)</f>
        <v>0</v>
      </c>
      <c r="G57" s="19"/>
    </row>
    <row r="58" spans="1:7" ht="30" x14ac:dyDescent="0.25">
      <c r="A58" s="36" t="s">
        <v>92</v>
      </c>
      <c r="B58" s="39" t="s">
        <v>97</v>
      </c>
      <c r="C58" s="8"/>
      <c r="D58" s="62">
        <v>0.15</v>
      </c>
      <c r="E58" s="62" t="s">
        <v>12</v>
      </c>
      <c r="F58" s="42">
        <f t="shared" ref="F58:F61" si="4">IF(C58*D58&lt;E58,C58*D58,E58)</f>
        <v>0</v>
      </c>
      <c r="G58" s="19"/>
    </row>
    <row r="59" spans="1:7" ht="45" x14ac:dyDescent="0.25">
      <c r="A59" s="36" t="s">
        <v>93</v>
      </c>
      <c r="B59" s="75" t="s">
        <v>98</v>
      </c>
      <c r="C59" s="8"/>
      <c r="D59" s="80">
        <v>0.3</v>
      </c>
      <c r="E59" s="62" t="s">
        <v>12</v>
      </c>
      <c r="F59" s="42">
        <f t="shared" si="4"/>
        <v>0</v>
      </c>
      <c r="G59" s="19"/>
    </row>
    <row r="60" spans="1:7" ht="36.75" customHeight="1" x14ac:dyDescent="0.25">
      <c r="A60" s="36" t="s">
        <v>94</v>
      </c>
      <c r="B60" s="76" t="s">
        <v>99</v>
      </c>
      <c r="C60" s="8"/>
      <c r="D60" s="62">
        <v>0.15</v>
      </c>
      <c r="E60" s="62" t="s">
        <v>12</v>
      </c>
      <c r="F60" s="42">
        <f t="shared" si="4"/>
        <v>0</v>
      </c>
      <c r="G60" s="19"/>
    </row>
    <row r="61" spans="1:7" ht="30" x14ac:dyDescent="0.25">
      <c r="A61" s="36" t="s">
        <v>95</v>
      </c>
      <c r="B61" s="61" t="s">
        <v>100</v>
      </c>
      <c r="C61" s="8"/>
      <c r="D61" s="62">
        <v>0.1</v>
      </c>
      <c r="E61" s="62">
        <v>2</v>
      </c>
      <c r="F61" s="42">
        <f t="shared" si="4"/>
        <v>0</v>
      </c>
      <c r="G61" s="19"/>
    </row>
    <row r="62" spans="1:7" x14ac:dyDescent="0.25">
      <c r="A62" s="10"/>
      <c r="B62" s="71"/>
      <c r="C62" s="69"/>
      <c r="D62" s="11"/>
      <c r="E62" s="11"/>
      <c r="F62" s="12"/>
      <c r="G62" s="19"/>
    </row>
    <row r="63" spans="1:7" x14ac:dyDescent="0.25">
      <c r="A63" s="10"/>
      <c r="B63" s="71"/>
      <c r="C63" s="69"/>
      <c r="D63" s="11"/>
      <c r="E63" s="11"/>
      <c r="F63" s="12"/>
      <c r="G63" s="19"/>
    </row>
    <row r="64" spans="1:7" x14ac:dyDescent="0.25">
      <c r="A64" s="21"/>
      <c r="B64" s="20"/>
      <c r="C64" s="22"/>
      <c r="D64" s="19"/>
      <c r="E64" s="19"/>
      <c r="F64" s="19"/>
      <c r="G64" s="19"/>
    </row>
    <row r="65" spans="1:7" x14ac:dyDescent="0.25">
      <c r="A65" s="89" t="s">
        <v>101</v>
      </c>
      <c r="B65" s="89"/>
      <c r="C65" s="89"/>
      <c r="D65" s="89"/>
      <c r="E65" s="89"/>
      <c r="F65" s="89"/>
      <c r="G65" s="19"/>
    </row>
    <row r="66" spans="1:7" x14ac:dyDescent="0.25">
      <c r="A66" s="82"/>
      <c r="B66" s="82"/>
      <c r="C66" s="82"/>
      <c r="D66" s="82"/>
      <c r="E66" s="82"/>
      <c r="F66" s="82"/>
      <c r="G66" s="19"/>
    </row>
    <row r="67" spans="1:7" x14ac:dyDescent="0.25">
      <c r="A67" s="82"/>
      <c r="B67" s="82"/>
      <c r="C67" s="82"/>
      <c r="D67" s="82"/>
      <c r="E67" s="82"/>
      <c r="F67" s="82"/>
      <c r="G67" s="19"/>
    </row>
    <row r="68" spans="1:7" x14ac:dyDescent="0.25">
      <c r="A68" s="21"/>
      <c r="B68" s="20"/>
      <c r="C68" s="22"/>
      <c r="D68" s="19"/>
      <c r="E68" s="19"/>
      <c r="F68" s="19"/>
      <c r="G68" s="19"/>
    </row>
    <row r="69" spans="1:7" x14ac:dyDescent="0.25">
      <c r="A69" s="21"/>
      <c r="B69" s="20"/>
      <c r="C69" s="22"/>
      <c r="D69" s="19"/>
      <c r="E69" s="19"/>
      <c r="F69" s="19"/>
      <c r="G69" s="19"/>
    </row>
    <row r="70" spans="1:7" x14ac:dyDescent="0.25">
      <c r="A70" s="21"/>
      <c r="B70" s="20"/>
      <c r="C70" s="22"/>
      <c r="D70" s="19"/>
      <c r="E70" s="19"/>
      <c r="F70" s="19"/>
      <c r="G70" s="19"/>
    </row>
    <row r="71" spans="1:7" x14ac:dyDescent="0.25">
      <c r="A71" s="21"/>
      <c r="B71" s="20"/>
      <c r="C71" s="22"/>
      <c r="D71" s="19"/>
      <c r="E71" s="19"/>
      <c r="F71" s="19"/>
      <c r="G71" s="19"/>
    </row>
    <row r="72" spans="1:7" x14ac:dyDescent="0.25">
      <c r="A72" s="21"/>
      <c r="B72" s="20"/>
      <c r="C72" s="22"/>
      <c r="D72" s="19"/>
      <c r="E72" s="19"/>
      <c r="F72" s="19"/>
      <c r="G72" s="19"/>
    </row>
    <row r="73" spans="1:7" x14ac:dyDescent="0.25">
      <c r="A73" s="21"/>
      <c r="B73" s="20"/>
      <c r="C73" s="22"/>
      <c r="D73" s="19"/>
      <c r="E73" s="19"/>
      <c r="F73" s="19"/>
      <c r="G73" s="19"/>
    </row>
    <row r="74" spans="1:7" x14ac:dyDescent="0.25">
      <c r="A74" s="21"/>
      <c r="B74" s="20"/>
      <c r="C74" s="22"/>
      <c r="D74" s="19"/>
      <c r="E74" s="19"/>
      <c r="F74" s="19"/>
      <c r="G74" s="19"/>
    </row>
    <row r="75" spans="1:7" x14ac:dyDescent="0.25">
      <c r="A75" s="21"/>
      <c r="B75" s="20"/>
      <c r="C75" s="22"/>
      <c r="D75" s="19"/>
      <c r="E75" s="19"/>
      <c r="F75" s="19"/>
      <c r="G75" s="19"/>
    </row>
    <row r="76" spans="1:7" x14ac:dyDescent="0.25">
      <c r="A76" s="21"/>
      <c r="B76" s="20"/>
      <c r="C76" s="22"/>
      <c r="D76" s="19"/>
      <c r="E76" s="19"/>
      <c r="F76" s="19"/>
      <c r="G76" s="19"/>
    </row>
  </sheetData>
  <sheetProtection password="F343" sheet="1" objects="1" scenarios="1" formatCells="0" formatColumns="0" formatRows="0" insertColumns="0" insertRows="0" deleteColumns="0" deleteRows="0"/>
  <mergeCells count="8">
    <mergeCell ref="A67:F67"/>
    <mergeCell ref="B11:F11"/>
    <mergeCell ref="A1:F1"/>
    <mergeCell ref="B3:C3"/>
    <mergeCell ref="D3:E3"/>
    <mergeCell ref="A5:B5"/>
    <mergeCell ref="A65:F65"/>
    <mergeCell ref="A66:F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rowBreaks count="1" manualBreakCount="1">
    <brk id="55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- Pós-Doutorado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2020-07-20T14:49:00Z</dcterms:created>
  <dcterms:modified xsi:type="dcterms:W3CDTF">2020-07-20T23:39:30Z</dcterms:modified>
</cp:coreProperties>
</file>